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75" yWindow="65491" windowWidth="15480" windowHeight="11640" activeTab="0"/>
  </bookViews>
  <sheets>
    <sheet name="Ark1" sheetId="1" r:id="rId1"/>
    <sheet name="Ark2" sheetId="2" r:id="rId2"/>
    <sheet name="Ark3" sheetId="3" r:id="rId3"/>
    <sheet name="Ark4" sheetId="4" r:id="rId4"/>
  </sheets>
  <definedNames/>
  <calcPr fullCalcOnLoad="1"/>
</workbook>
</file>

<file path=xl/sharedStrings.xml><?xml version="1.0" encoding="utf-8"?>
<sst xmlns="http://schemas.openxmlformats.org/spreadsheetml/2006/main" count="29" uniqueCount="29">
  <si>
    <t>Regulering af de generelle tilskud til kommunerne</t>
  </si>
  <si>
    <t>på Børn- og Undervisningsudvalgets område</t>
  </si>
  <si>
    <t>Varde kommunes andel</t>
  </si>
  <si>
    <t>Lov- og cirkulæreprogrammet</t>
  </si>
  <si>
    <t>Varde kommunes udgifter som følge af lovændringerne</t>
  </si>
  <si>
    <t>Øget bloktilskud</t>
  </si>
  <si>
    <t>I alt på Børn og Undervisningsudvalgets område</t>
  </si>
  <si>
    <t>Til budget 2015</t>
  </si>
  <si>
    <t>Dok. 80203/14</t>
  </si>
  <si>
    <t>Korrigeret pulje 2014                (14-pl)</t>
  </si>
  <si>
    <t>Foreløbig pulje 2015  (15-pl)</t>
  </si>
  <si>
    <t>Budget-overslag 2016         (15-pl)</t>
  </si>
  <si>
    <t>Budget-overslag 2017        (15-pl)</t>
  </si>
  <si>
    <t>Ministeriet for Børn, Ligestilling, Ingegration og Sociale Forhold</t>
  </si>
  <si>
    <t>Ministeriet for Børn, Ligestilling, Ingegration og Sociale Forhold i alt</t>
  </si>
  <si>
    <t>Undervisningministeriet</t>
  </si>
  <si>
    <t>Undervisningsministeriet i alt</t>
  </si>
  <si>
    <t xml:space="preserve">   vedr. bemærkninger til Varde kommunes økonomiske konsekvenser i forbindelse med lov- og cirkulæreprogrammet</t>
  </si>
  <si>
    <r>
      <t>13.</t>
    </r>
    <r>
      <rPr>
        <sz val="10"/>
        <rFont val="Arial"/>
        <family val="2"/>
      </rPr>
      <t xml:space="preserve"> Lov nr. 318 af 28. april 2009 om ændring af lov om social service (Kontinuetet i anbringelsen m.v.) </t>
    </r>
  </si>
  <si>
    <t>Der henvises til dokument nr. 89149-14</t>
  </si>
  <si>
    <r>
      <t xml:space="preserve">14. </t>
    </r>
    <r>
      <rPr>
        <sz val="10"/>
        <rFont val="Arial"/>
        <family val="2"/>
      </rPr>
      <t>Lov nr. 1613 af 22. december 2010 om ændring af lov om social service (Loft over ydelsen for tabt arbejdsfortjeneste</t>
    </r>
  </si>
  <si>
    <r>
      <t xml:space="preserve">15. </t>
    </r>
    <r>
      <rPr>
        <sz val="10"/>
        <rFont val="Arial"/>
        <family val="2"/>
      </rPr>
      <t>Lov nr. 628 af 11. juni 2010 om ændring af lov om social service, lov om retssikkerhed, og administration på det sociale område og forældreansvarsloven (Barnets Reform)</t>
    </r>
  </si>
  <si>
    <r>
      <t xml:space="preserve">18. </t>
    </r>
    <r>
      <rPr>
        <sz val="10"/>
        <rFont val="Arial"/>
        <family val="2"/>
      </rPr>
      <t>Lov nr. 286 af 28. marts 2012 om ændring af social service (Forhøjelse af ydelsesloftet for tabt arbejdsfortjeneste)</t>
    </r>
  </si>
  <si>
    <r>
      <t xml:space="preserve">23. </t>
    </r>
    <r>
      <rPr>
        <sz val="10"/>
        <rFont val="Arial"/>
        <family val="2"/>
      </rPr>
      <t>Bekendtgørelse nr. 1153 af 1. oktober 2013 om børnehuse</t>
    </r>
  </si>
  <si>
    <r>
      <t xml:space="preserve">25. </t>
    </r>
    <r>
      <rPr>
        <sz val="10"/>
        <rFont val="Arial"/>
        <family val="2"/>
      </rPr>
      <t xml:space="preserve">Lovforslag L 168 om ændring af lov om social service og lov om forpligtende kommunale samarbejder (en tidlige forebyggende indsats m.v. </t>
    </r>
  </si>
  <si>
    <r>
      <t xml:space="preserve">44. </t>
    </r>
    <r>
      <rPr>
        <sz val="10"/>
        <rFont val="Arial"/>
        <family val="2"/>
      </rPr>
      <t>Lovforslag L 195 om ændring af lov om erhvervsuddannelser, lov om vejledning om uddannelse og erhverv samt piligt til uddannelse, beskæftigelse m.v., lov om folkeskolen og forskellige andre love (Bedre og mere attraktive erhvervsuddannelser m.v.</t>
    </r>
  </si>
  <si>
    <r>
      <rPr>
        <b/>
        <sz val="10"/>
        <rFont val="Arial"/>
        <family val="2"/>
      </rPr>
      <t xml:space="preserve">47. </t>
    </r>
    <r>
      <rPr>
        <sz val="10"/>
        <rFont val="Arial"/>
        <family val="2"/>
      </rPr>
      <t>Lov nr. 2 af 26. december 2013 om finanslov for finansåret 2014 (Ændringer af kommunale bidrag for elever i frie grundskoler og frie grundskolers SFO som følge af folkeskolereformens forlængede skoledag)</t>
    </r>
  </si>
  <si>
    <r>
      <t xml:space="preserve">39. </t>
    </r>
    <r>
      <rPr>
        <sz val="10"/>
        <rFont val="Arial"/>
        <family val="2"/>
      </rPr>
      <t>Lov nr. 894 af 4. juli 2013 om ændring af lov om aktiv socialpolitik, lov om børnetilskud og forskudsvis udbetaling af børnebidrag og forskellige andre love (Reform af kontanthjælps-systemet, uddannelseshjælp for unge, aktivitetstillæg, gensidig forsørgelsespligt mellem samlevende, ændrede rådgivningsrak og sanktioner m.v.)</t>
    </r>
    <r>
      <rPr>
        <b/>
        <sz val="10"/>
        <rFont val="Arial"/>
        <family val="2"/>
      </rPr>
      <t xml:space="preserve"> </t>
    </r>
  </si>
  <si>
    <r>
      <t xml:space="preserve">30. </t>
    </r>
    <r>
      <rPr>
        <sz val="10"/>
        <rFont val="Arial"/>
        <family val="2"/>
      </rPr>
      <t>Socialstyrelsens/VISO's overtagelse af ansvaret for at tilvejebringe de specialydelser, der i dag hører under de lands- og landsdelsdækkende undervisningstilbud samt ansvaret for koordinering af vidensudviklingsområdet</t>
    </r>
  </si>
</sst>
</file>

<file path=xl/styles.xml><?xml version="1.0" encoding="utf-8"?>
<styleSheet xmlns="http://schemas.openxmlformats.org/spreadsheetml/2006/main">
  <numFmts count="24">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quot;kr&quot;\ * #,##0.00_ ;_ &quot;kr&quot;\ * \-#,##0.00_ ;_ &quot;kr&quot;\ * &quot;-&quot;??_ ;_ @_ "/>
    <numFmt numFmtId="170" formatCode="&quot;kr&quot;\ #,##0_);\(&quot;kr&quot;\ #,##0\)"/>
    <numFmt numFmtId="171" formatCode="&quot;kr&quot;\ #,##0_);[Red]\(&quot;kr&quot;\ #,##0\)"/>
    <numFmt numFmtId="172" formatCode="&quot;kr&quot;\ #,##0.00_);\(&quot;kr&quot;\ #,##0.00\)"/>
    <numFmt numFmtId="173" formatCode="&quot;kr&quot;\ #,##0.00_);[Red]\(&quot;kr&quot;\ #,##0.00\)"/>
    <numFmt numFmtId="174" formatCode="_(&quot;kr&quot;\ * #,##0_);_(&quot;kr&quot;\ * \(#,##0\);_(&quot;kr&quot;\ * &quot;-&quot;_);_(@_)"/>
    <numFmt numFmtId="175" formatCode="_(* #,##0_);_(* \(#,##0\);_(* &quot;-&quot;_);_(@_)"/>
    <numFmt numFmtId="176" formatCode="_(&quot;kr&quot;\ * #,##0.00_);_(&quot;kr&quot;\ * \(#,##0.00\);_(&quot;kr&quot;\ * &quot;-&quot;??_);_(@_)"/>
    <numFmt numFmtId="177" formatCode="_(* #,##0.00_);_(* \(#,##0.00\);_(* &quot;-&quot;??_);_(@_)"/>
    <numFmt numFmtId="178" formatCode="#,##0\ &quot;kr&quot;\."/>
    <numFmt numFmtId="179" formatCode="#,##0_);\(#,##0\)\ &quot;kr&quot;\."/>
  </numFmts>
  <fonts count="46">
    <font>
      <sz val="10"/>
      <name val="Arial"/>
      <family val="0"/>
    </font>
    <font>
      <sz val="12"/>
      <name val="Arial"/>
      <family val="0"/>
    </font>
    <font>
      <b/>
      <sz val="10"/>
      <name val="Arial"/>
      <family val="2"/>
    </font>
    <font>
      <sz val="8"/>
      <name val="Arial"/>
      <family val="0"/>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0"/>
      <color indexed="10"/>
      <name val="Arial"/>
      <family val="2"/>
    </font>
    <font>
      <sz val="12"/>
      <color indexed="10"/>
      <name val="Arial"/>
      <family val="2"/>
    </font>
    <font>
      <b/>
      <sz val="10"/>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sz val="10"/>
      <color rgb="FFFF0000"/>
      <name val="Arial"/>
      <family val="2"/>
    </font>
    <font>
      <sz val="12"/>
      <color rgb="FFFF0000"/>
      <name val="Arial"/>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s>
  <borders count="4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color indexed="63"/>
      </left>
      <right style="medium"/>
      <top>
        <color indexed="63"/>
      </top>
      <bottom>
        <color indexed="63"/>
      </bottom>
    </border>
    <border>
      <left style="medium"/>
      <right style="thin"/>
      <top>
        <color indexed="63"/>
      </top>
      <bottom>
        <color indexed="63"/>
      </bottom>
    </border>
    <border>
      <left style="thin"/>
      <right style="thin"/>
      <top>
        <color indexed="63"/>
      </top>
      <bottom style="thin"/>
    </border>
    <border>
      <left style="medium"/>
      <right>
        <color indexed="63"/>
      </right>
      <top>
        <color indexed="63"/>
      </top>
      <bottom>
        <color indexed="63"/>
      </bottom>
    </border>
    <border>
      <left style="thin"/>
      <right style="thin"/>
      <top style="thin"/>
      <bottom>
        <color indexed="63"/>
      </bottom>
    </border>
    <border>
      <left style="medium"/>
      <right style="medium"/>
      <top style="medium"/>
      <bottom style="thin"/>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color indexed="63"/>
      </right>
      <top>
        <color indexed="63"/>
      </top>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0" fontId="0" fillId="20" borderId="1" applyNumberFormat="0" applyFont="0" applyAlignment="0" applyProtection="0"/>
    <xf numFmtId="0" fontId="29" fillId="21" borderId="2" applyNumberFormat="0" applyAlignment="0" applyProtection="0"/>
    <xf numFmtId="0" fontId="5" fillId="0" borderId="0" applyNumberFormat="0" applyFill="0" applyBorder="0" applyAlignment="0" applyProtection="0"/>
    <xf numFmtId="0" fontId="30" fillId="0" borderId="0" applyNumberFormat="0" applyFill="0" applyBorder="0" applyAlignment="0" applyProtection="0"/>
    <xf numFmtId="0" fontId="31" fillId="22" borderId="0" applyNumberFormat="0" applyBorder="0" applyAlignment="0" applyProtection="0"/>
    <xf numFmtId="0" fontId="32" fillId="23"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33" fillId="24" borderId="3" applyNumberFormat="0" applyAlignment="0" applyProtection="0"/>
    <xf numFmtId="0" fontId="4" fillId="0" borderId="0" applyNumberFormat="0" applyFill="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34" fillId="31" borderId="0" applyNumberFormat="0" applyBorder="0" applyAlignment="0" applyProtection="0"/>
    <xf numFmtId="0" fontId="35" fillId="21"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93">
    <xf numFmtId="0" fontId="0" fillId="0" borderId="0" xfId="0" applyAlignment="1">
      <alignment/>
    </xf>
    <xf numFmtId="0" fontId="1" fillId="0" borderId="0" xfId="0" applyFont="1" applyAlignment="1">
      <alignment/>
    </xf>
    <xf numFmtId="178" fontId="1" fillId="0" borderId="0" xfId="0" applyNumberFormat="1" applyFont="1" applyAlignment="1">
      <alignment/>
    </xf>
    <xf numFmtId="178" fontId="0" fillId="0" borderId="0" xfId="0" applyNumberFormat="1" applyAlignment="1">
      <alignment/>
    </xf>
    <xf numFmtId="0" fontId="0" fillId="0" borderId="10" xfId="0" applyBorder="1" applyAlignment="1">
      <alignment horizontal="center" wrapText="1"/>
    </xf>
    <xf numFmtId="178" fontId="0" fillId="0" borderId="11" xfId="0" applyNumberFormat="1" applyBorder="1" applyAlignment="1">
      <alignment horizontal="center" wrapText="1"/>
    </xf>
    <xf numFmtId="0" fontId="0" fillId="0" borderId="12" xfId="0" applyBorder="1" applyAlignment="1">
      <alignment horizontal="center" wrapText="1"/>
    </xf>
    <xf numFmtId="0" fontId="0" fillId="0" borderId="11" xfId="0" applyBorder="1" applyAlignment="1">
      <alignment horizontal="center" wrapText="1"/>
    </xf>
    <xf numFmtId="0" fontId="0" fillId="0" borderId="13" xfId="0" applyBorder="1" applyAlignment="1">
      <alignment horizontal="center" wrapText="1"/>
    </xf>
    <xf numFmtId="0" fontId="0" fillId="0" borderId="0" xfId="0" applyAlignment="1">
      <alignment horizontal="center" wrapText="1"/>
    </xf>
    <xf numFmtId="0" fontId="0" fillId="0" borderId="14" xfId="0" applyBorder="1" applyAlignment="1">
      <alignment/>
    </xf>
    <xf numFmtId="178" fontId="0" fillId="0" borderId="15" xfId="0" applyNumberFormat="1" applyBorder="1" applyAlignment="1">
      <alignment/>
    </xf>
    <xf numFmtId="0" fontId="0" fillId="0" borderId="0" xfId="0" applyBorder="1" applyAlignment="1">
      <alignment/>
    </xf>
    <xf numFmtId="0" fontId="0" fillId="0" borderId="15" xfId="0" applyBorder="1" applyAlignment="1">
      <alignment/>
    </xf>
    <xf numFmtId="0" fontId="0" fillId="0" borderId="16" xfId="0" applyBorder="1" applyAlignment="1">
      <alignment/>
    </xf>
    <xf numFmtId="0" fontId="2" fillId="0" borderId="14" xfId="0" applyFont="1" applyBorder="1" applyAlignment="1">
      <alignment/>
    </xf>
    <xf numFmtId="0" fontId="2" fillId="0" borderId="10" xfId="0" applyFont="1" applyBorder="1" applyAlignment="1">
      <alignment wrapText="1"/>
    </xf>
    <xf numFmtId="178" fontId="2" fillId="0" borderId="11" xfId="0" applyNumberFormat="1" applyFont="1" applyBorder="1" applyAlignment="1">
      <alignment wrapText="1"/>
    </xf>
    <xf numFmtId="0" fontId="2" fillId="0" borderId="0" xfId="0" applyFont="1" applyAlignment="1">
      <alignment wrapText="1"/>
    </xf>
    <xf numFmtId="0" fontId="2" fillId="0" borderId="0" xfId="0" applyFont="1" applyAlignment="1">
      <alignment/>
    </xf>
    <xf numFmtId="0" fontId="2" fillId="0" borderId="11" xfId="0" applyFont="1" applyBorder="1" applyAlignment="1">
      <alignment wrapText="1"/>
    </xf>
    <xf numFmtId="0" fontId="2" fillId="0" borderId="14" xfId="0" applyFont="1" applyBorder="1" applyAlignment="1">
      <alignment wrapText="1"/>
    </xf>
    <xf numFmtId="0" fontId="2" fillId="0" borderId="17" xfId="0" applyFont="1" applyBorder="1" applyAlignment="1">
      <alignment/>
    </xf>
    <xf numFmtId="0" fontId="0" fillId="0" borderId="17" xfId="0" applyBorder="1" applyAlignment="1">
      <alignment/>
    </xf>
    <xf numFmtId="0" fontId="0" fillId="0" borderId="18" xfId="0" applyBorder="1" applyAlignment="1">
      <alignment/>
    </xf>
    <xf numFmtId="178" fontId="0" fillId="0" borderId="19" xfId="0" applyNumberFormat="1" applyBorder="1" applyAlignment="1">
      <alignment/>
    </xf>
    <xf numFmtId="0" fontId="0" fillId="0" borderId="20" xfId="0" applyBorder="1" applyAlignment="1">
      <alignment/>
    </xf>
    <xf numFmtId="0" fontId="0" fillId="0" borderId="21" xfId="0" applyBorder="1" applyAlignment="1">
      <alignment/>
    </xf>
    <xf numFmtId="0" fontId="2" fillId="0" borderId="22" xfId="0" applyNumberFormat="1" applyFont="1" applyBorder="1" applyAlignment="1">
      <alignment/>
    </xf>
    <xf numFmtId="0" fontId="0" fillId="0" borderId="23" xfId="0" applyBorder="1" applyAlignment="1">
      <alignment/>
    </xf>
    <xf numFmtId="0" fontId="0" fillId="0" borderId="24" xfId="0" applyBorder="1" applyAlignment="1">
      <alignment/>
    </xf>
    <xf numFmtId="178" fontId="0" fillId="0" borderId="25" xfId="0" applyNumberFormat="1" applyBorder="1" applyAlignment="1">
      <alignment/>
    </xf>
    <xf numFmtId="0" fontId="0" fillId="0" borderId="26" xfId="0" applyBorder="1" applyAlignment="1">
      <alignment/>
    </xf>
    <xf numFmtId="0" fontId="0" fillId="0" borderId="27" xfId="0" applyBorder="1" applyAlignment="1">
      <alignment/>
    </xf>
    <xf numFmtId="178" fontId="2" fillId="0" borderId="10" xfId="0" applyNumberFormat="1" applyFont="1" applyBorder="1" applyAlignment="1">
      <alignment wrapText="1"/>
    </xf>
    <xf numFmtId="178" fontId="0" fillId="0" borderId="28" xfId="0" applyNumberFormat="1" applyBorder="1" applyAlignment="1">
      <alignment horizontal="center" wrapText="1"/>
    </xf>
    <xf numFmtId="0" fontId="0" fillId="0" borderId="29" xfId="0" applyBorder="1" applyAlignment="1">
      <alignment/>
    </xf>
    <xf numFmtId="178" fontId="0" fillId="0" borderId="15" xfId="0" applyNumberFormat="1" applyFont="1" applyBorder="1" applyAlignment="1">
      <alignment/>
    </xf>
    <xf numFmtId="0" fontId="0" fillId="0" borderId="0" xfId="0" applyFont="1" applyBorder="1" applyAlignment="1">
      <alignment/>
    </xf>
    <xf numFmtId="0" fontId="0" fillId="0" borderId="15" xfId="0" applyFont="1" applyBorder="1" applyAlignment="1">
      <alignment/>
    </xf>
    <xf numFmtId="0" fontId="0" fillId="0" borderId="16" xfId="0" applyFont="1" applyBorder="1" applyAlignment="1">
      <alignment/>
    </xf>
    <xf numFmtId="178" fontId="0" fillId="0" borderId="30" xfId="0" applyNumberFormat="1" applyFont="1" applyBorder="1" applyAlignment="1">
      <alignment/>
    </xf>
    <xf numFmtId="0" fontId="0" fillId="0" borderId="29" xfId="0" applyFont="1" applyBorder="1" applyAlignment="1">
      <alignment/>
    </xf>
    <xf numFmtId="0" fontId="0" fillId="0" borderId="0" xfId="0" applyFont="1" applyAlignment="1">
      <alignment/>
    </xf>
    <xf numFmtId="178" fontId="0" fillId="0" borderId="11" xfId="0" applyNumberFormat="1" applyFont="1" applyBorder="1" applyAlignment="1">
      <alignment/>
    </xf>
    <xf numFmtId="178" fontId="0" fillId="0" borderId="10" xfId="0" applyNumberFormat="1" applyFont="1" applyBorder="1" applyAlignment="1">
      <alignment/>
    </xf>
    <xf numFmtId="178" fontId="0" fillId="0" borderId="31" xfId="0" applyNumberFormat="1" applyBorder="1" applyAlignment="1">
      <alignment/>
    </xf>
    <xf numFmtId="178" fontId="0" fillId="0" borderId="0" xfId="0" applyNumberFormat="1" applyFill="1" applyAlignment="1">
      <alignment/>
    </xf>
    <xf numFmtId="178" fontId="0" fillId="0" borderId="32" xfId="0" applyNumberFormat="1" applyBorder="1" applyAlignment="1">
      <alignment/>
    </xf>
    <xf numFmtId="178" fontId="0" fillId="0" borderId="33" xfId="0" applyNumberFormat="1" applyBorder="1" applyAlignment="1">
      <alignment/>
    </xf>
    <xf numFmtId="0" fontId="0" fillId="0" borderId="33" xfId="0" applyBorder="1" applyAlignment="1">
      <alignment/>
    </xf>
    <xf numFmtId="0" fontId="0" fillId="0" borderId="31" xfId="0" applyBorder="1" applyAlignment="1">
      <alignment/>
    </xf>
    <xf numFmtId="178" fontId="0" fillId="0" borderId="34" xfId="0" applyNumberFormat="1" applyBorder="1" applyAlignment="1">
      <alignment horizontal="center" wrapText="1"/>
    </xf>
    <xf numFmtId="0" fontId="0" fillId="0" borderId="0" xfId="0" applyFont="1" applyAlignment="1">
      <alignment/>
    </xf>
    <xf numFmtId="0" fontId="43" fillId="0" borderId="0" xfId="0" applyFont="1" applyAlignment="1">
      <alignment/>
    </xf>
    <xf numFmtId="0" fontId="2" fillId="0" borderId="19" xfId="0" applyFont="1" applyBorder="1" applyAlignment="1">
      <alignment wrapText="1"/>
    </xf>
    <xf numFmtId="178" fontId="0" fillId="0" borderId="31" xfId="0" applyNumberFormat="1" applyFont="1" applyBorder="1" applyAlignment="1">
      <alignment/>
    </xf>
    <xf numFmtId="178" fontId="0" fillId="0" borderId="19" xfId="0" applyNumberFormat="1" applyFont="1" applyBorder="1" applyAlignment="1">
      <alignment/>
    </xf>
    <xf numFmtId="0" fontId="0" fillId="0" borderId="20" xfId="0" applyFont="1" applyBorder="1" applyAlignment="1">
      <alignment/>
    </xf>
    <xf numFmtId="178" fontId="0" fillId="0" borderId="35" xfId="0" applyNumberFormat="1" applyFont="1" applyBorder="1" applyAlignment="1">
      <alignment/>
    </xf>
    <xf numFmtId="178" fontId="0" fillId="0" borderId="20" xfId="0" applyNumberFormat="1" applyFont="1" applyFill="1" applyBorder="1" applyAlignment="1">
      <alignment/>
    </xf>
    <xf numFmtId="178" fontId="0" fillId="0" borderId="36" xfId="0" applyNumberFormat="1" applyFont="1" applyBorder="1" applyAlignment="1">
      <alignment horizontal="right"/>
    </xf>
    <xf numFmtId="178" fontId="2" fillId="0" borderId="11" xfId="0" applyNumberFormat="1" applyFont="1" applyBorder="1" applyAlignment="1">
      <alignment/>
    </xf>
    <xf numFmtId="0" fontId="2" fillId="0" borderId="10" xfId="0" applyFont="1" applyBorder="1" applyAlignment="1">
      <alignment/>
    </xf>
    <xf numFmtId="178" fontId="2" fillId="0" borderId="37" xfId="0" applyNumberFormat="1" applyFont="1" applyBorder="1" applyAlignment="1">
      <alignment/>
    </xf>
    <xf numFmtId="178" fontId="2" fillId="0" borderId="38" xfId="0" applyNumberFormat="1" applyFont="1" applyBorder="1" applyAlignment="1">
      <alignment/>
    </xf>
    <xf numFmtId="178" fontId="0" fillId="0" borderId="14" xfId="0" applyNumberFormat="1" applyFont="1" applyBorder="1" applyAlignment="1">
      <alignment/>
    </xf>
    <xf numFmtId="178" fontId="0" fillId="0" borderId="32" xfId="0" applyNumberFormat="1" applyFont="1" applyBorder="1" applyAlignment="1">
      <alignment/>
    </xf>
    <xf numFmtId="178" fontId="0" fillId="0" borderId="39" xfId="0" applyNumberFormat="1" applyFont="1" applyFill="1" applyBorder="1" applyAlignment="1">
      <alignment/>
    </xf>
    <xf numFmtId="178" fontId="0" fillId="0" borderId="11" xfId="0" applyNumberFormat="1" applyFont="1" applyFill="1" applyBorder="1" applyAlignment="1">
      <alignment/>
    </xf>
    <xf numFmtId="178" fontId="0" fillId="0" borderId="38" xfId="0" applyNumberFormat="1" applyFont="1" applyBorder="1" applyAlignment="1">
      <alignment horizontal="right"/>
    </xf>
    <xf numFmtId="178" fontId="0" fillId="0" borderId="40" xfId="0" applyNumberFormat="1" applyFont="1" applyFill="1" applyBorder="1" applyAlignment="1">
      <alignment/>
    </xf>
    <xf numFmtId="178" fontId="0" fillId="0" borderId="19" xfId="0" applyNumberFormat="1" applyFont="1" applyFill="1" applyBorder="1" applyAlignment="1">
      <alignment/>
    </xf>
    <xf numFmtId="178" fontId="0" fillId="0" borderId="37" xfId="0" applyNumberFormat="1" applyFont="1" applyFill="1" applyBorder="1" applyAlignment="1">
      <alignment/>
    </xf>
    <xf numFmtId="178" fontId="0" fillId="0" borderId="38" xfId="0" applyNumberFormat="1" applyFont="1" applyFill="1" applyBorder="1" applyAlignment="1">
      <alignment/>
    </xf>
    <xf numFmtId="0" fontId="0" fillId="0" borderId="10" xfId="0" applyFont="1" applyBorder="1" applyAlignment="1">
      <alignment horizontal="center" wrapText="1"/>
    </xf>
    <xf numFmtId="178" fontId="0" fillId="0" borderId="11" xfId="0" applyNumberFormat="1" applyFont="1" applyBorder="1" applyAlignment="1">
      <alignment horizontal="center" wrapText="1"/>
    </xf>
    <xf numFmtId="178" fontId="0" fillId="0" borderId="10" xfId="0" applyNumberFormat="1" applyFont="1" applyBorder="1" applyAlignment="1">
      <alignment horizontal="center" wrapText="1"/>
    </xf>
    <xf numFmtId="178" fontId="0" fillId="0" borderId="37" xfId="0" applyNumberFormat="1" applyFont="1" applyBorder="1" applyAlignment="1">
      <alignment horizontal="center" wrapText="1"/>
    </xf>
    <xf numFmtId="178" fontId="0" fillId="0" borderId="38" xfId="0" applyNumberFormat="1" applyFont="1" applyBorder="1" applyAlignment="1">
      <alignment horizontal="center" wrapText="1"/>
    </xf>
    <xf numFmtId="0" fontId="0" fillId="0" borderId="0" xfId="0" applyFont="1" applyAlignment="1">
      <alignment horizontal="center" wrapText="1"/>
    </xf>
    <xf numFmtId="0" fontId="0" fillId="0" borderId="19" xfId="0" applyFont="1" applyBorder="1" applyAlignment="1">
      <alignment wrapText="1"/>
    </xf>
    <xf numFmtId="178" fontId="0" fillId="0" borderId="0" xfId="0" applyNumberFormat="1" applyFont="1" applyAlignment="1">
      <alignment/>
    </xf>
    <xf numFmtId="178" fontId="0" fillId="0" borderId="12" xfId="0" applyNumberFormat="1" applyFont="1" applyBorder="1" applyAlignment="1">
      <alignment/>
    </xf>
    <xf numFmtId="0" fontId="0" fillId="0" borderId="12" xfId="0" applyFont="1" applyBorder="1" applyAlignment="1">
      <alignment/>
    </xf>
    <xf numFmtId="0" fontId="0" fillId="0" borderId="41" xfId="0" applyNumberFormat="1" applyFont="1" applyBorder="1" applyAlignment="1">
      <alignment/>
    </xf>
    <xf numFmtId="0" fontId="44" fillId="0" borderId="0" xfId="0" applyFont="1" applyAlignment="1">
      <alignment/>
    </xf>
    <xf numFmtId="0" fontId="43" fillId="0" borderId="0" xfId="0" applyFont="1" applyAlignment="1">
      <alignment horizontal="center" wrapText="1"/>
    </xf>
    <xf numFmtId="0" fontId="45" fillId="0" borderId="0" xfId="0" applyFont="1" applyAlignment="1">
      <alignment/>
    </xf>
    <xf numFmtId="0" fontId="45" fillId="0" borderId="0" xfId="0" applyFont="1" applyAlignment="1">
      <alignment wrapText="1"/>
    </xf>
    <xf numFmtId="0" fontId="43" fillId="0" borderId="0" xfId="0" applyFont="1" applyAlignment="1">
      <alignment wrapText="1"/>
    </xf>
    <xf numFmtId="178" fontId="2" fillId="0" borderId="10" xfId="0" applyNumberFormat="1" applyFont="1" applyBorder="1" applyAlignment="1">
      <alignment/>
    </xf>
    <xf numFmtId="0" fontId="0" fillId="0" borderId="0" xfId="0" applyFont="1" applyAlignment="1">
      <alignment wrapText="1"/>
    </xf>
  </cellXfs>
  <cellStyles count="49">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ntroller celle" xfId="42"/>
    <cellStyle name="Hyperlink" xfId="43"/>
    <cellStyle name="Markeringsfarve1" xfId="44"/>
    <cellStyle name="Markeringsfarve2" xfId="45"/>
    <cellStyle name="Markeringsfarve3" xfId="46"/>
    <cellStyle name="Markeringsfarve4" xfId="47"/>
    <cellStyle name="Markeringsfarve5" xfId="48"/>
    <cellStyle name="Markeringsfarve6"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6"/>
  <sheetViews>
    <sheetView tabSelected="1" zoomScalePageLayoutView="0" workbookViewId="0" topLeftCell="A7">
      <pane ySplit="1590" topLeftCell="A1" activePane="bottomLeft" state="split"/>
      <selection pane="topLeft" activeCell="M9" sqref="M9"/>
      <selection pane="bottomLeft" activeCell="A11" sqref="A11:A17"/>
    </sheetView>
  </sheetViews>
  <sheetFormatPr defaultColWidth="9.140625" defaultRowHeight="12.75"/>
  <cols>
    <col min="1" max="1" width="33.57421875" style="0" customWidth="1"/>
    <col min="2" max="2" width="12.7109375" style="3" customWidth="1"/>
    <col min="3" max="3" width="13.140625" style="0" customWidth="1"/>
    <col min="4" max="4" width="13.28125" style="0" customWidth="1"/>
    <col min="5" max="5" width="12.28125" style="0" customWidth="1"/>
    <col min="6" max="6" width="1.28515625" style="0" customWidth="1"/>
    <col min="7" max="7" width="12.57421875" style="3" customWidth="1"/>
    <col min="8" max="9" width="12.28125" style="0" customWidth="1"/>
    <col min="10" max="10" width="13.28125" style="0" customWidth="1"/>
    <col min="11" max="11" width="13.7109375" style="54" customWidth="1"/>
  </cols>
  <sheetData>
    <row r="1" spans="1:11" s="1" customFormat="1" ht="15">
      <c r="A1" s="1" t="s">
        <v>0</v>
      </c>
      <c r="B1" s="2"/>
      <c r="G1" s="2"/>
      <c r="I1" s="53" t="s">
        <v>8</v>
      </c>
      <c r="K1" s="86"/>
    </row>
    <row r="2" ht="12.75">
      <c r="A2" t="s">
        <v>1</v>
      </c>
    </row>
    <row r="4" spans="1:9" ht="13.5" thickBot="1">
      <c r="A4" s="19" t="s">
        <v>3</v>
      </c>
      <c r="D4" s="19" t="s">
        <v>7</v>
      </c>
      <c r="I4" s="19"/>
    </row>
    <row r="5" spans="1:10" ht="12.75">
      <c r="A5" t="s">
        <v>2</v>
      </c>
      <c r="B5" s="85">
        <v>0.008805</v>
      </c>
      <c r="C5" s="22" t="s">
        <v>5</v>
      </c>
      <c r="D5" s="23"/>
      <c r="E5" s="24"/>
      <c r="G5" s="28" t="s">
        <v>4</v>
      </c>
      <c r="H5" s="29"/>
      <c r="I5" s="29"/>
      <c r="J5" s="30"/>
    </row>
    <row r="6" spans="2:10" ht="7.5" customHeight="1" thickBot="1">
      <c r="B6" s="25"/>
      <c r="C6" s="26"/>
      <c r="D6" s="26"/>
      <c r="E6" s="27"/>
      <c r="G6" s="31"/>
      <c r="H6" s="32"/>
      <c r="I6" s="32"/>
      <c r="J6" s="33"/>
    </row>
    <row r="7" spans="1:11" s="9" customFormat="1" ht="50.25" customHeight="1">
      <c r="A7" s="4"/>
      <c r="B7" s="5" t="s">
        <v>9</v>
      </c>
      <c r="C7" s="6" t="s">
        <v>10</v>
      </c>
      <c r="D7" s="7" t="s">
        <v>11</v>
      </c>
      <c r="E7" s="8" t="s">
        <v>12</v>
      </c>
      <c r="F7" s="6"/>
      <c r="G7" s="35" t="str">
        <f>B7</f>
        <v>Korrigeret pulje 2014                (14-pl)</v>
      </c>
      <c r="H7" s="35" t="str">
        <f>C7</f>
        <v>Foreløbig pulje 2015  (15-pl)</v>
      </c>
      <c r="I7" s="35" t="str">
        <f>D7</f>
        <v>Budget-overslag 2016         (15-pl)</v>
      </c>
      <c r="J7" s="52" t="str">
        <f>E7</f>
        <v>Budget-overslag 2017        (15-pl)</v>
      </c>
      <c r="K7" s="87"/>
    </row>
    <row r="8" spans="1:10" ht="7.5" customHeight="1">
      <c r="A8" s="10"/>
      <c r="B8" s="11"/>
      <c r="C8" s="12"/>
      <c r="D8" s="13"/>
      <c r="E8" s="14"/>
      <c r="F8" s="12"/>
      <c r="G8" s="48"/>
      <c r="H8" s="50"/>
      <c r="I8" s="50"/>
      <c r="J8" s="36"/>
    </row>
    <row r="9" spans="1:11" s="43" customFormat="1" ht="12.75">
      <c r="A9" s="15" t="s">
        <v>13</v>
      </c>
      <c r="B9" s="37"/>
      <c r="C9" s="38"/>
      <c r="D9" s="39"/>
      <c r="E9" s="40"/>
      <c r="F9" s="38"/>
      <c r="G9" s="41"/>
      <c r="H9" s="38"/>
      <c r="I9" s="39"/>
      <c r="J9" s="42"/>
      <c r="K9" s="54"/>
    </row>
    <row r="10" spans="1:11" s="43" customFormat="1" ht="6.75" customHeight="1">
      <c r="A10" s="15"/>
      <c r="B10" s="37"/>
      <c r="C10" s="38"/>
      <c r="D10" s="39"/>
      <c r="E10" s="40"/>
      <c r="F10" s="38"/>
      <c r="G10" s="41"/>
      <c r="H10" s="38"/>
      <c r="I10" s="39"/>
      <c r="J10" s="42"/>
      <c r="K10" s="54"/>
    </row>
    <row r="11" spans="1:11" s="43" customFormat="1" ht="42" customHeight="1">
      <c r="A11" s="21" t="s">
        <v>18</v>
      </c>
      <c r="B11" s="66"/>
      <c r="C11" s="66"/>
      <c r="D11" s="37"/>
      <c r="E11" s="66">
        <v>44906</v>
      </c>
      <c r="F11" s="66"/>
      <c r="G11" s="67">
        <v>0</v>
      </c>
      <c r="H11" s="66">
        <v>0</v>
      </c>
      <c r="I11" s="66">
        <v>0</v>
      </c>
      <c r="J11" s="61">
        <v>44906</v>
      </c>
      <c r="K11" s="54"/>
    </row>
    <row r="12" spans="1:11" s="43" customFormat="1" ht="52.5" customHeight="1">
      <c r="A12" s="16" t="s">
        <v>20</v>
      </c>
      <c r="B12" s="44"/>
      <c r="C12" s="44"/>
      <c r="D12" s="44"/>
      <c r="E12" s="44">
        <v>-51069</v>
      </c>
      <c r="F12" s="45"/>
      <c r="G12" s="68">
        <v>0</v>
      </c>
      <c r="H12" s="69">
        <v>0</v>
      </c>
      <c r="I12" s="69">
        <v>0</v>
      </c>
      <c r="J12" s="70">
        <v>-51069</v>
      </c>
      <c r="K12" s="54"/>
    </row>
    <row r="13" spans="1:11" s="43" customFormat="1" ht="65.25" customHeight="1">
      <c r="A13" s="55" t="s">
        <v>21</v>
      </c>
      <c r="B13" s="56"/>
      <c r="C13" s="44"/>
      <c r="D13" s="44"/>
      <c r="E13" s="44">
        <v>21132</v>
      </c>
      <c r="F13" s="58"/>
      <c r="G13" s="71">
        <v>0</v>
      </c>
      <c r="H13" s="72">
        <v>0</v>
      </c>
      <c r="I13" s="72">
        <v>0</v>
      </c>
      <c r="J13" s="70">
        <v>21132</v>
      </c>
      <c r="K13" s="54"/>
    </row>
    <row r="14" spans="1:11" s="43" customFormat="1" ht="40.5" customHeight="1">
      <c r="A14" s="16" t="s">
        <v>22</v>
      </c>
      <c r="B14" s="44"/>
      <c r="C14" s="44"/>
      <c r="D14" s="44"/>
      <c r="E14" s="44">
        <v>36101</v>
      </c>
      <c r="F14" s="83"/>
      <c r="G14" s="73">
        <v>0</v>
      </c>
      <c r="H14" s="69">
        <v>0</v>
      </c>
      <c r="I14" s="69">
        <v>0</v>
      </c>
      <c r="J14" s="74">
        <v>36101</v>
      </c>
      <c r="K14" s="54"/>
    </row>
    <row r="15" spans="1:12" s="54" customFormat="1" ht="27.75" customHeight="1">
      <c r="A15" s="16" t="s">
        <v>23</v>
      </c>
      <c r="B15" s="44">
        <v>1761</v>
      </c>
      <c r="C15" s="69">
        <f>B15</f>
        <v>1761</v>
      </c>
      <c r="D15" s="69">
        <f>C15</f>
        <v>1761</v>
      </c>
      <c r="E15" s="69">
        <f>D15</f>
        <v>1761</v>
      </c>
      <c r="F15" s="84"/>
      <c r="G15" s="73">
        <v>1761</v>
      </c>
      <c r="H15" s="69">
        <v>1761</v>
      </c>
      <c r="I15" s="69">
        <v>1761</v>
      </c>
      <c r="J15" s="74">
        <v>1761</v>
      </c>
      <c r="L15" s="43"/>
    </row>
    <row r="16" spans="1:12" s="54" customFormat="1" ht="52.5" customHeight="1">
      <c r="A16" s="16" t="s">
        <v>24</v>
      </c>
      <c r="B16" s="44">
        <v>2642</v>
      </c>
      <c r="C16" s="69">
        <v>9686</v>
      </c>
      <c r="D16" s="69">
        <f>C16</f>
        <v>9686</v>
      </c>
      <c r="E16" s="69">
        <f>D16</f>
        <v>9686</v>
      </c>
      <c r="F16" s="84"/>
      <c r="G16" s="73">
        <v>1540</v>
      </c>
      <c r="H16" s="69">
        <v>7151</v>
      </c>
      <c r="I16" s="69">
        <v>7151</v>
      </c>
      <c r="J16" s="74">
        <v>7151</v>
      </c>
      <c r="K16" s="90"/>
      <c r="L16" s="43"/>
    </row>
    <row r="17" spans="1:11" s="43" customFormat="1" ht="90.75" customHeight="1">
      <c r="A17" s="16" t="s">
        <v>28</v>
      </c>
      <c r="B17" s="44">
        <v>-439370</v>
      </c>
      <c r="C17" s="69">
        <v>-895469</v>
      </c>
      <c r="D17" s="69">
        <f>C17</f>
        <v>-895469</v>
      </c>
      <c r="E17" s="69">
        <f>D17</f>
        <v>-895469</v>
      </c>
      <c r="F17" s="84"/>
      <c r="G17" s="73">
        <f>H17/2</f>
        <v>-336062</v>
      </c>
      <c r="H17" s="69">
        <f>-106000-73884-24000-338848-70720-58672</f>
        <v>-672124</v>
      </c>
      <c r="I17" s="69">
        <f>H17</f>
        <v>-672124</v>
      </c>
      <c r="J17" s="74">
        <f>I17</f>
        <v>-672124</v>
      </c>
      <c r="K17" s="92"/>
    </row>
    <row r="18" spans="1:11" s="80" customFormat="1" ht="50.25" customHeight="1">
      <c r="A18" s="75"/>
      <c r="B18" s="76" t="str">
        <f>$B$7</f>
        <v>Korrigeret pulje 2014                (14-pl)</v>
      </c>
      <c r="C18" s="76" t="str">
        <f>$C$7</f>
        <v>Foreløbig pulje 2015  (15-pl)</v>
      </c>
      <c r="D18" s="76" t="str">
        <f>$D$7</f>
        <v>Budget-overslag 2016         (15-pl)</v>
      </c>
      <c r="E18" s="76" t="str">
        <f>$E$7</f>
        <v>Budget-overslag 2017        (15-pl)</v>
      </c>
      <c r="F18" s="77">
        <f>F7</f>
        <v>0</v>
      </c>
      <c r="G18" s="78" t="str">
        <f>$G$7</f>
        <v>Korrigeret pulje 2014                (14-pl)</v>
      </c>
      <c r="H18" s="76" t="str">
        <f>$H$7</f>
        <v>Foreløbig pulje 2015  (15-pl)</v>
      </c>
      <c r="I18" s="76" t="str">
        <f>$I$7</f>
        <v>Budget-overslag 2016         (15-pl)</v>
      </c>
      <c r="J18" s="79" t="str">
        <f>$J$7</f>
        <v>Budget-overslag 2017        (15-pl)</v>
      </c>
      <c r="K18" s="87"/>
    </row>
    <row r="19" spans="1:11" s="43" customFormat="1" ht="134.25" customHeight="1">
      <c r="A19" s="16" t="s">
        <v>27</v>
      </c>
      <c r="B19" s="44">
        <v>607545</v>
      </c>
      <c r="C19" s="69">
        <v>636602</v>
      </c>
      <c r="D19" s="69">
        <v>626916</v>
      </c>
      <c r="E19" s="69">
        <v>623393</v>
      </c>
      <c r="F19" s="84"/>
      <c r="G19" s="73">
        <v>0</v>
      </c>
      <c r="H19" s="69">
        <v>0</v>
      </c>
      <c r="I19" s="69">
        <v>0</v>
      </c>
      <c r="J19" s="74">
        <v>0</v>
      </c>
      <c r="K19" s="92"/>
    </row>
    <row r="20" spans="1:11" s="19" customFormat="1" ht="29.25" customHeight="1">
      <c r="A20" s="20" t="s">
        <v>14</v>
      </c>
      <c r="B20" s="62">
        <f>SUM(B9:B19)</f>
        <v>172578</v>
      </c>
      <c r="C20" s="62">
        <f>SUM(C9:C19)</f>
        <v>-247420</v>
      </c>
      <c r="D20" s="62">
        <f>SUM(D9:D19)</f>
        <v>-257106</v>
      </c>
      <c r="E20" s="62">
        <f>SUM(E9:E19)</f>
        <v>-209559</v>
      </c>
      <c r="F20" s="91"/>
      <c r="G20" s="64">
        <f>SUM(G9:G19)</f>
        <v>-332761</v>
      </c>
      <c r="H20" s="62">
        <f>SUM(H9:H19)</f>
        <v>-663212</v>
      </c>
      <c r="I20" s="62">
        <f>SUM(I9:I19)</f>
        <v>-663212</v>
      </c>
      <c r="J20" s="65">
        <f>SUM(J9:J19)</f>
        <v>-612142</v>
      </c>
      <c r="K20" s="88"/>
    </row>
    <row r="21" spans="1:10" ht="12.75">
      <c r="A21" s="21"/>
      <c r="B21" s="49"/>
      <c r="D21" s="50"/>
      <c r="E21" s="50"/>
      <c r="G21" s="48"/>
      <c r="H21" s="10"/>
      <c r="I21" s="13"/>
      <c r="J21" s="36"/>
    </row>
    <row r="22" spans="1:11" s="43" customFormat="1" ht="12.75">
      <c r="A22" s="15" t="s">
        <v>15</v>
      </c>
      <c r="B22" s="37"/>
      <c r="C22" s="38"/>
      <c r="D22" s="39"/>
      <c r="E22" s="40"/>
      <c r="F22" s="38"/>
      <c r="G22" s="41"/>
      <c r="H22" s="38"/>
      <c r="I22" s="39"/>
      <c r="J22" s="42"/>
      <c r="K22" s="54"/>
    </row>
    <row r="23" spans="1:11" s="43" customFormat="1" ht="6.75" customHeight="1">
      <c r="A23" s="15"/>
      <c r="B23" s="37"/>
      <c r="C23" s="38"/>
      <c r="D23" s="39"/>
      <c r="E23" s="40"/>
      <c r="F23" s="38"/>
      <c r="G23" s="41"/>
      <c r="H23" s="38"/>
      <c r="I23" s="39"/>
      <c r="J23" s="42"/>
      <c r="K23" s="54"/>
    </row>
    <row r="24" spans="1:12" s="54" customFormat="1" ht="103.5" customHeight="1">
      <c r="A24" s="16" t="s">
        <v>25</v>
      </c>
      <c r="B24" s="44">
        <v>0</v>
      </c>
      <c r="C24" s="69">
        <v>125031</v>
      </c>
      <c r="D24" s="69">
        <v>215723</v>
      </c>
      <c r="E24" s="69">
        <v>13208</v>
      </c>
      <c r="F24" s="84"/>
      <c r="G24" s="73">
        <v>0</v>
      </c>
      <c r="H24" s="69">
        <v>0</v>
      </c>
      <c r="I24" s="69">
        <v>0</v>
      </c>
      <c r="J24" s="74">
        <v>0</v>
      </c>
      <c r="L24" s="43"/>
    </row>
    <row r="25" spans="1:11" s="43" customFormat="1" ht="78" customHeight="1">
      <c r="A25" s="81" t="s">
        <v>26</v>
      </c>
      <c r="B25" s="56">
        <v>165534</v>
      </c>
      <c r="C25" s="57">
        <v>-20252</v>
      </c>
      <c r="D25" s="56">
        <v>-20252</v>
      </c>
      <c r="E25" s="56">
        <v>118868</v>
      </c>
      <c r="F25" s="58"/>
      <c r="G25" s="59">
        <v>0</v>
      </c>
      <c r="H25" s="60">
        <v>0</v>
      </c>
      <c r="I25" s="57">
        <v>0</v>
      </c>
      <c r="J25" s="61">
        <v>0</v>
      </c>
      <c r="K25" s="54"/>
    </row>
    <row r="26" spans="1:11" s="43" customFormat="1" ht="12.75">
      <c r="A26" s="55"/>
      <c r="B26" s="56"/>
      <c r="C26" s="57"/>
      <c r="D26" s="56"/>
      <c r="E26" s="56"/>
      <c r="F26" s="58"/>
      <c r="G26" s="59"/>
      <c r="H26" s="60"/>
      <c r="I26" s="57"/>
      <c r="J26" s="61"/>
      <c r="K26" s="54"/>
    </row>
    <row r="27" spans="1:11" s="43" customFormat="1" ht="6.75" customHeight="1">
      <c r="A27" s="15"/>
      <c r="B27" s="37"/>
      <c r="C27" s="38"/>
      <c r="D27" s="39"/>
      <c r="E27" s="40"/>
      <c r="F27" s="38"/>
      <c r="G27" s="41"/>
      <c r="H27" s="38"/>
      <c r="I27" s="39"/>
      <c r="J27" s="42"/>
      <c r="K27" s="54"/>
    </row>
    <row r="28" spans="1:11" s="19" customFormat="1" ht="12.75">
      <c r="A28" s="16" t="s">
        <v>16</v>
      </c>
      <c r="B28" s="62">
        <f>SUM(B24:B25)</f>
        <v>165534</v>
      </c>
      <c r="C28" s="62">
        <f>SUM(C24:C25)</f>
        <v>104779</v>
      </c>
      <c r="D28" s="62">
        <f>SUM(D24:D25)</f>
        <v>195471</v>
      </c>
      <c r="E28" s="62">
        <f>SUM(E24:E25)</f>
        <v>132076</v>
      </c>
      <c r="F28" s="63"/>
      <c r="G28" s="64">
        <f>SUM(G24:G27)</f>
        <v>0</v>
      </c>
      <c r="H28" s="64">
        <f>SUM(H24:H27)</f>
        <v>0</v>
      </c>
      <c r="I28" s="64">
        <f>SUM(I24:I27)</f>
        <v>0</v>
      </c>
      <c r="J28" s="64">
        <f>SUM(J24:J27)</f>
        <v>0</v>
      </c>
      <c r="K28" s="88"/>
    </row>
    <row r="29" spans="1:10" ht="12.75">
      <c r="A29" s="21"/>
      <c r="B29" s="11"/>
      <c r="D29" s="13"/>
      <c r="E29" s="13"/>
      <c r="G29" s="48"/>
      <c r="H29" s="10"/>
      <c r="I29" s="13"/>
      <c r="J29" s="36"/>
    </row>
    <row r="30" spans="1:10" ht="0.75" customHeight="1">
      <c r="A30" s="21"/>
      <c r="B30" s="46"/>
      <c r="D30" s="51"/>
      <c r="E30" s="51"/>
      <c r="G30" s="48"/>
      <c r="H30" s="10"/>
      <c r="I30" s="13"/>
      <c r="J30" s="36"/>
    </row>
    <row r="31" spans="1:11" s="18" customFormat="1" ht="25.5">
      <c r="A31" s="16" t="s">
        <v>6</v>
      </c>
      <c r="B31" s="17">
        <f>B20+B28</f>
        <v>338112</v>
      </c>
      <c r="C31" s="17">
        <f>C20+C28</f>
        <v>-142641</v>
      </c>
      <c r="D31" s="17">
        <f>D20+D28</f>
        <v>-61635</v>
      </c>
      <c r="E31" s="17">
        <f>E20+E28</f>
        <v>-77483</v>
      </c>
      <c r="F31" s="34" t="e">
        <f>F20+#REF!+F28</f>
        <v>#REF!</v>
      </c>
      <c r="G31" s="17">
        <f>G20+G28</f>
        <v>-332761</v>
      </c>
      <c r="H31" s="17">
        <f>H20+H28</f>
        <v>-663212</v>
      </c>
      <c r="I31" s="17">
        <f>I20+I28</f>
        <v>-663212</v>
      </c>
      <c r="J31" s="17">
        <f>J20+J28</f>
        <v>-612142</v>
      </c>
      <c r="K31" s="89"/>
    </row>
    <row r="33" spans="1:7" ht="12.75">
      <c r="A33" t="str">
        <f>I1</f>
        <v>Dok. 80203/14</v>
      </c>
      <c r="G33" s="47"/>
    </row>
    <row r="34" ht="12.75">
      <c r="G34" s="47"/>
    </row>
    <row r="35" ht="12.75">
      <c r="A35" t="s">
        <v>19</v>
      </c>
    </row>
    <row r="36" spans="1:11" s="43" customFormat="1" ht="12.75">
      <c r="A36" s="43" t="s">
        <v>17</v>
      </c>
      <c r="B36" s="82"/>
      <c r="G36" s="82"/>
      <c r="K36" s="54"/>
    </row>
  </sheetData>
  <sheetProtection/>
  <printOptions/>
  <pageMargins left="0.7874015748031497" right="0.15748031496062992" top="0.35433070866141736" bottom="0.15748031496062992" header="0.1968503937007874" footer="0.2362204724409449"/>
  <pageSetup fitToHeight="3"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-12-08-2014 - Bilag 119.01 Lov- og Cirkulæreprogram - regulering af de generelle tilskud til kommune…</dc:title>
  <dc:subject>ØVRIGE</dc:subject>
  <dc:creator>LIAN</dc:creator>
  <cp:keywords/>
  <dc:description>Regulering af de generelle tilskud til kommunerne i 2013 på Børn- og Undervisningsudvalgets område</dc:description>
  <cp:lastModifiedBy>Jette Poulsen</cp:lastModifiedBy>
  <cp:lastPrinted>2014-08-07T05:55:05Z</cp:lastPrinted>
  <dcterms:created xsi:type="dcterms:W3CDTF">1996-11-12T13:28:11Z</dcterms:created>
  <dcterms:modified xsi:type="dcterms:W3CDTF">2014-08-08T10:54:10Z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1030</vt:i4>
  </property>
  <property fmtid="{D5CDD505-2E9C-101B-9397-08002B2CF9AE}" pid="3" name="CommitteeNa">
    <vt:lpwstr>Udvalget for Børn og Undervisning</vt:lpwstr>
  </property>
  <property fmtid="{D5CDD505-2E9C-101B-9397-08002B2CF9AE}" pid="4" name="MeetingTit">
    <vt:lpwstr>12-08-2014</vt:lpwstr>
  </property>
  <property fmtid="{D5CDD505-2E9C-101B-9397-08002B2CF9AE}" pid="5" name="MeetingDateAndTi">
    <vt:lpwstr>12-08-2014 fra 13:00 - 17:30</vt:lpwstr>
  </property>
  <property fmtid="{D5CDD505-2E9C-101B-9397-08002B2CF9AE}" pid="6" name="AccessLevelNa">
    <vt:lpwstr>Åben</vt:lpwstr>
  </property>
  <property fmtid="{D5CDD505-2E9C-101B-9397-08002B2CF9AE}" pid="7" name="Fusion">
    <vt:lpwstr>1607018</vt:lpwstr>
  </property>
  <property fmtid="{D5CDD505-2E9C-101B-9397-08002B2CF9AE}" pid="8" name="SortOrd">
    <vt:lpwstr>1</vt:lpwstr>
  </property>
  <property fmtid="{D5CDD505-2E9C-101B-9397-08002B2CF9AE}" pid="9" name="MeetingEndDa">
    <vt:lpwstr>2014-08-12T17:30:00Z</vt:lpwstr>
  </property>
  <property fmtid="{D5CDD505-2E9C-101B-9397-08002B2CF9AE}" pid="10" name="AgendaAccessLevelNa">
    <vt:lpwstr>Åben</vt:lpwstr>
  </property>
  <property fmtid="{D5CDD505-2E9C-101B-9397-08002B2CF9AE}" pid="11" name="EnclosureFileNumb">
    <vt:lpwstr>80203/14</vt:lpwstr>
  </property>
  <property fmtid="{D5CDD505-2E9C-101B-9397-08002B2CF9AE}" pid="12" name="ContentType">
    <vt:lpwstr>0x0101003D7BFBD5F481E14985D820F2A1C38BC8</vt:lpwstr>
  </property>
  <property fmtid="{D5CDD505-2E9C-101B-9397-08002B2CF9AE}" pid="13" name="MeetingStartDa">
    <vt:lpwstr>2014-08-12T13:00:00Z</vt:lpwstr>
  </property>
  <property fmtid="{D5CDD505-2E9C-101B-9397-08002B2CF9AE}" pid="14" name="PWDescripti">
    <vt:lpwstr>Lov- og Cirkulæreprogram - regulering af de generelle tilskud til kommunerne i 2015 på Børn- og Undervisningsudvalgets område</vt:lpwstr>
  </property>
  <property fmtid="{D5CDD505-2E9C-101B-9397-08002B2CF9AE}" pid="15" name="U">
    <vt:lpwstr>1436276</vt:lpwstr>
  </property>
  <property fmtid="{D5CDD505-2E9C-101B-9397-08002B2CF9AE}" pid="16" name="PWFileTy">
    <vt:lpwstr>.XLS</vt:lpwstr>
  </property>
  <property fmtid="{D5CDD505-2E9C-101B-9397-08002B2CF9AE}" pid="17" name="Agenda">
    <vt:lpwstr>2815</vt:lpwstr>
  </property>
  <property fmtid="{D5CDD505-2E9C-101B-9397-08002B2CF9AE}" pid="18" name="AccessLev">
    <vt:lpwstr>1</vt:lpwstr>
  </property>
  <property fmtid="{D5CDD505-2E9C-101B-9397-08002B2CF9AE}" pid="19" name="EnclosureTy">
    <vt:lpwstr>Enclosure</vt:lpwstr>
  </property>
</Properties>
</file>